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2 Ф6" sheetId="1" r:id="rId1"/>
  </sheets>
  <definedNames>
    <definedName name="_xlnm.Print_Area" localSheetId="0">'П2 Ф6'!$A$1:$D$78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67" i="1" l="1"/>
  <c r="D60" i="1"/>
  <c r="D52" i="1"/>
  <c r="D46" i="1"/>
  <c r="D41" i="1" s="1"/>
  <c r="D36" i="1"/>
  <c r="D33" i="1"/>
  <c r="D28" i="1"/>
  <c r="D21" i="1"/>
  <c r="D27" i="1" l="1"/>
  <c r="D18" i="1" s="1"/>
  <c r="D66" i="1" l="1"/>
  <c r="D73" i="1"/>
</calcChain>
</file>

<file path=xl/sharedStrings.xml><?xml version="1.0" encoding="utf-8"?>
<sst xmlns="http://schemas.openxmlformats.org/spreadsheetml/2006/main" count="198" uniqueCount="138">
  <si>
    <t>Приложение 2</t>
  </si>
  <si>
    <t>к приказу ФАС России</t>
  </si>
  <si>
    <t>от 18.01.2019 №38/19</t>
  </si>
  <si>
    <t>Информация</t>
  </si>
  <si>
    <t>об основных показателях финансово-хозяйственной</t>
  </si>
  <si>
    <t>(наименование субъекта естественной монополии)</t>
  </si>
  <si>
    <t xml:space="preserve">                               </t>
  </si>
  <si>
    <t>по транспортировке газа по газораспределительным</t>
  </si>
  <si>
    <t>сетям на территории</t>
  </si>
  <si>
    <t>(наименование субъекта Российской Федерации)</t>
  </si>
  <si>
    <t>N</t>
  </si>
  <si>
    <t>Наименование показателя</t>
  </si>
  <si>
    <t>Единицы измерения</t>
  </si>
  <si>
    <t>Всего</t>
  </si>
  <si>
    <t>1.</t>
  </si>
  <si>
    <t>Расходы на транспортировку газа по данным бухгалтерского учета всего, в том числе:</t>
  </si>
  <si>
    <t>тыс. руб.</t>
  </si>
  <si>
    <t>1.1.</t>
  </si>
  <si>
    <t>Фонд оплаты труда</t>
  </si>
  <si>
    <t>тыс. руб</t>
  </si>
  <si>
    <t>1.2.</t>
  </si>
  <si>
    <t>Отчисление на уплату страховых взносов</t>
  </si>
  <si>
    <t>1.3.</t>
  </si>
  <si>
    <t>Материальные затраты, в том числе:</t>
  </si>
  <si>
    <t>1.3.1.</t>
  </si>
  <si>
    <t>сырье и материалы</t>
  </si>
  <si>
    <t>1.3.2.</t>
  </si>
  <si>
    <t>газ на собственные и технологические нужды</t>
  </si>
  <si>
    <t>1.3.3.</t>
  </si>
  <si>
    <t>технологические и эксплуатационные потери</t>
  </si>
  <si>
    <t>1.3.4.</t>
  </si>
  <si>
    <t>прочие</t>
  </si>
  <si>
    <t>1.4.</t>
  </si>
  <si>
    <t>Амортизация основных средств</t>
  </si>
  <si>
    <t>1.5.</t>
  </si>
  <si>
    <t>Прочие затраты, в том числе:</t>
  </si>
  <si>
    <t>1.5.1.</t>
  </si>
  <si>
    <t>Арендная плата (лизинг), в том числе:</t>
  </si>
  <si>
    <t>1.5.1.1.</t>
  </si>
  <si>
    <t>аренда (лизинг) здания, транспорта</t>
  </si>
  <si>
    <t>1.5.1.2.</t>
  </si>
  <si>
    <t>аренда газопроводов у юридических и физических лиц</t>
  </si>
  <si>
    <t>1.5.1.3.</t>
  </si>
  <si>
    <t>аренда (концессия) газопроводов находящихся в государственной и муниципальной собственности</t>
  </si>
  <si>
    <t>1.5.1.4.</t>
  </si>
  <si>
    <t>аренда земельного участка</t>
  </si>
  <si>
    <t>1.5.2.</t>
  </si>
  <si>
    <t>Страховые платежи, в том числе:</t>
  </si>
  <si>
    <t>1.5.2.1.</t>
  </si>
  <si>
    <t>страхование опасных производственных объектов (ответственность перед третьими лицами)</t>
  </si>
  <si>
    <t>1.5.2.2.</t>
  </si>
  <si>
    <t>страхование машин и оборудования</t>
  </si>
  <si>
    <t>1.5.3.</t>
  </si>
  <si>
    <t>Налоги, в том числе:</t>
  </si>
  <si>
    <t>1.5.3.1.</t>
  </si>
  <si>
    <t>налог на имущество</t>
  </si>
  <si>
    <t>1.5.3.2.</t>
  </si>
  <si>
    <t>налог на загрязнение окружающей среды</t>
  </si>
  <si>
    <t>1.5.3.3.</t>
  </si>
  <si>
    <t>единый транспортный налог</t>
  </si>
  <si>
    <t>1.5.3.4.</t>
  </si>
  <si>
    <t>земельный налог</t>
  </si>
  <si>
    <t>1.5.4.</t>
  </si>
  <si>
    <t>Услуги сторонних организаций</t>
  </si>
  <si>
    <t>1.5.4.1.</t>
  </si>
  <si>
    <t>услуги средств связи</t>
  </si>
  <si>
    <t>1.5.4.2.</t>
  </si>
  <si>
    <t>оплата вневедомственной охраны</t>
  </si>
  <si>
    <t>1.5.4.3.</t>
  </si>
  <si>
    <t>информационно-вычислительные услуги</t>
  </si>
  <si>
    <t>1.5.4.4.</t>
  </si>
  <si>
    <t>аудиторские услуги</t>
  </si>
  <si>
    <t>1.5.4.5.</t>
  </si>
  <si>
    <t>прочие, в том числе:</t>
  </si>
  <si>
    <t>1.5.4.5.1.</t>
  </si>
  <si>
    <t>услуги по техническому обслуживанию газораспределительных сетей</t>
  </si>
  <si>
    <t>1.5.4.5.2.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</si>
  <si>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</si>
  <si>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1.5.4.5.3.</t>
  </si>
  <si>
    <t>услуги по регистрации объектов газораспределения</t>
  </si>
  <si>
    <t>1.5.4.5.4.</t>
  </si>
  <si>
    <t>1.5.5.</t>
  </si>
  <si>
    <t>Капитальный ремонт</t>
  </si>
  <si>
    <t>1.5.6.</t>
  </si>
  <si>
    <t>Другие затраты, в том числе:</t>
  </si>
  <si>
    <t>1.5.6.1.</t>
  </si>
  <si>
    <t>командировочные расходы</t>
  </si>
  <si>
    <t>1.5.6.2.</t>
  </si>
  <si>
    <t>охрана труда и подготовка кадров</t>
  </si>
  <si>
    <t>1.5.6.3.</t>
  </si>
  <si>
    <t>канцелярские и почтово-телеграфные расходы</t>
  </si>
  <si>
    <t>1.5.6.4.</t>
  </si>
  <si>
    <t>НИОКР</t>
  </si>
  <si>
    <t>1.5.6.5.</t>
  </si>
  <si>
    <t>затраты по оплате услуг по транспортировке транзитных потоков газа</t>
  </si>
  <si>
    <t>1.5.6.6.</t>
  </si>
  <si>
    <t>2.</t>
  </si>
  <si>
    <t>Прочие доходы</t>
  </si>
  <si>
    <t>3.</t>
  </si>
  <si>
    <t>Прочие расходы</t>
  </si>
  <si>
    <t>3.1.</t>
  </si>
  <si>
    <t>Услуги банков</t>
  </si>
  <si>
    <t>3.2.</t>
  </si>
  <si>
    <t>Проценты по целевым краткосрочным кредитам</t>
  </si>
  <si>
    <t>3.3.</t>
  </si>
  <si>
    <t>Социальное развитие и выплаты социального характера</t>
  </si>
  <si>
    <t>3.4.</t>
  </si>
  <si>
    <t>Резерв по сомнительным долгам</t>
  </si>
  <si>
    <t>3.5.</t>
  </si>
  <si>
    <t>Прочие</t>
  </si>
  <si>
    <t>4.</t>
  </si>
  <si>
    <t>Потребность в прибыли до налогообложения:</t>
  </si>
  <si>
    <t>4.1.</t>
  </si>
  <si>
    <t>Расходы из чистой прибыли, в том числе:</t>
  </si>
  <si>
    <t>4.1.1.</t>
  </si>
  <si>
    <t>Капитальные вложения</t>
  </si>
  <si>
    <t>4.1.2.</t>
  </si>
  <si>
    <t>Обслуживание привлеченного на долгосрочной основе капитала</t>
  </si>
  <si>
    <t>4.1.3.</t>
  </si>
  <si>
    <t>Дивиденды</t>
  </si>
  <si>
    <t>4.1.4.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</si>
  <si>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</si>
  <si>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4.2.</t>
  </si>
  <si>
    <t>Налог на прибыль</t>
  </si>
  <si>
    <t>5.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</si>
  <si>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</si>
  <si>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</si>
  <si>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</si>
  <si>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</si>
  <si>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трубопроводов</t>
  </si>
  <si>
    <t>км</t>
  </si>
  <si>
    <t>Количество газорегуляторных пунктов</t>
  </si>
  <si>
    <t>единиц</t>
  </si>
  <si>
    <t>Средняя загрузка трубопроводов</t>
  </si>
  <si>
    <t>%</t>
  </si>
  <si>
    <t>деятельности АО "Газпром газораспределение Брянск"</t>
  </si>
  <si>
    <t>Брянская область</t>
  </si>
  <si>
    <t>на 2019 год в сфере оказания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</si>
</sst>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0"/>
      <name val="MS Sans Serif"/>
      <family val="2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</xf>
  </cellStyleXfs>
  <cellXfs count="26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0" applyFont="1" applyBorder="1" applyAlignment="1">
      <alignment horizontal="left" vertical="center"/>
    </xf>
    <xf numFmtId="0" fontId="1" fillId="0" borderId="0" xfId="1" applyNumberFormat="1" applyFont="1" applyFill="1" applyBorder="1" applyAlignment="1" applyProtection="1">
      <alignment vertical="center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6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6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Обычный_ФАКТ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view="pageBreakPreview" zoomScale="91" zoomScaleNormal="85" zoomScaleSheetLayoutView="91" workbookViewId="0">
      <pane xSplit="3" ySplit="17" topLeftCell="D69" activePane="bottomRight" state="frozen"/>
      <selection pane="topRight" activeCell="D1" sqref="D1"/>
      <selection pane="bottomLeft" activeCell="A18" sqref="A18"/>
      <selection pane="bottomRight" activeCell="D77" sqref="D77"/>
    </sheetView>
  </sheetViews>
  <sheetFormatPr defaultRowHeight="15" x14ac:dyDescent="0.25"/>
  <cols>
    <col min="1" max="1" width="10.140625" bestFit="1" customWidth="1"/>
    <col min="2" max="2" width="49.42578125" customWidth="1"/>
    <col min="3" max="3" width="20" customWidth="1"/>
    <col min="4" max="4" width="21.140625" style="21" customWidth="1"/>
    <col min="5" max="5" width="16.28515625" customWidth="1"/>
  </cols>
  <sheetData>
    <row r="1" spans="1:9" s="4" customFormat="1" x14ac:dyDescent="0.2">
      <c r="A1" s="1"/>
      <c r="B1" s="1"/>
      <c r="C1" s="2"/>
      <c r="D1" s="3" t="s">
        <v>0</v>
      </c>
      <c r="F1" s="5"/>
    </row>
    <row r="2" spans="1:9" s="4" customFormat="1" x14ac:dyDescent="0.2">
      <c r="A2" s="1"/>
      <c r="B2" s="1"/>
      <c r="C2" s="2"/>
      <c r="D2" s="3" t="s">
        <v>1</v>
      </c>
      <c r="F2" s="5"/>
    </row>
    <row r="3" spans="1:9" s="4" customFormat="1" x14ac:dyDescent="0.2">
      <c r="A3" s="1"/>
      <c r="B3" s="1"/>
      <c r="C3" s="2"/>
      <c r="D3" s="3" t="s">
        <v>2</v>
      </c>
      <c r="F3" s="5"/>
    </row>
    <row r="4" spans="1:9" s="4" customFormat="1" ht="15.75" x14ac:dyDescent="0.25">
      <c r="A4" s="1"/>
      <c r="B4" s="1"/>
      <c r="C4" s="2"/>
      <c r="D4" s="2"/>
      <c r="F4" s="6"/>
      <c r="I4" s="6"/>
    </row>
    <row r="5" spans="1:9" ht="12.75" customHeight="1" x14ac:dyDescent="0.25">
      <c r="A5" s="25" t="s">
        <v>3</v>
      </c>
      <c r="B5" s="25"/>
      <c r="C5" s="25"/>
      <c r="D5" s="25"/>
    </row>
    <row r="6" spans="1:9" ht="12.75" customHeight="1" x14ac:dyDescent="0.25">
      <c r="A6" s="25" t="s">
        <v>4</v>
      </c>
      <c r="B6" s="25"/>
      <c r="C6" s="25"/>
      <c r="D6" s="25"/>
    </row>
    <row r="7" spans="1:9" ht="12.75" customHeight="1" x14ac:dyDescent="0.25">
      <c r="A7" s="25" t="s">
        <v>135</v>
      </c>
      <c r="B7" s="25"/>
      <c r="C7" s="25"/>
      <c r="D7" s="25"/>
    </row>
    <row r="8" spans="1:9" ht="12.75" customHeight="1" x14ac:dyDescent="0.25">
      <c r="A8" s="25" t="s">
        <v>5</v>
      </c>
      <c r="B8" s="25"/>
      <c r="C8" s="25"/>
      <c r="D8" s="25"/>
    </row>
    <row r="9" spans="1:9" ht="12.75" customHeight="1" x14ac:dyDescent="0.25">
      <c r="A9" s="25" t="s">
        <v>6</v>
      </c>
      <c r="B9" s="25"/>
      <c r="C9" s="25"/>
      <c r="D9" s="25"/>
    </row>
    <row r="10" spans="1:9" ht="12.75" customHeight="1" x14ac:dyDescent="0.25">
      <c r="A10" s="25" t="s">
        <v>137</v>
      </c>
      <c r="B10" s="25"/>
      <c r="C10" s="25"/>
      <c r="D10" s="25"/>
    </row>
    <row r="11" spans="1:9" ht="12.75" customHeight="1" x14ac:dyDescent="0.25">
      <c r="A11" s="25" t="s">
        <v>7</v>
      </c>
      <c r="B11" s="25"/>
      <c r="C11" s="25"/>
      <c r="D11" s="25"/>
    </row>
    <row r="12" spans="1:9" ht="12.75" customHeight="1" x14ac:dyDescent="0.25">
      <c r="A12" s="25" t="s">
        <v>8</v>
      </c>
      <c r="B12" s="25"/>
      <c r="C12" s="25"/>
      <c r="D12" s="25"/>
    </row>
    <row r="13" spans="1:9" ht="12.75" customHeight="1" x14ac:dyDescent="0.25">
      <c r="A13" s="25"/>
      <c r="B13" s="25"/>
      <c r="C13" s="25"/>
      <c r="D13" s="25"/>
    </row>
    <row r="14" spans="1:9" ht="12.75" customHeight="1" x14ac:dyDescent="0.25">
      <c r="A14" s="25" t="s">
        <v>136</v>
      </c>
      <c r="B14" s="25"/>
      <c r="C14" s="25"/>
      <c r="D14" s="25"/>
    </row>
    <row r="15" spans="1:9" ht="12.75" customHeight="1" x14ac:dyDescent="0.25">
      <c r="A15" s="25" t="s">
        <v>9</v>
      </c>
      <c r="B15" s="25"/>
      <c r="C15" s="25"/>
      <c r="D15" s="25"/>
    </row>
    <row r="16" spans="1:9" ht="15.75" thickBot="1" x14ac:dyDescent="0.3">
      <c r="A16" s="7"/>
    </row>
    <row r="17" spans="1:4" ht="24" customHeight="1" thickBot="1" x14ac:dyDescent="0.3">
      <c r="A17" s="8" t="s">
        <v>10</v>
      </c>
      <c r="B17" s="9" t="s">
        <v>11</v>
      </c>
      <c r="C17" s="9" t="s">
        <v>12</v>
      </c>
      <c r="D17" s="20" t="s">
        <v>13</v>
      </c>
    </row>
    <row r="18" spans="1:4" ht="30" customHeight="1" thickBot="1" x14ac:dyDescent="0.3">
      <c r="A18" s="10" t="s">
        <v>14</v>
      </c>
      <c r="B18" s="11" t="s">
        <v>15</v>
      </c>
      <c r="C18" s="12" t="s">
        <v>16</v>
      </c>
      <c r="D18" s="18">
        <f>D19+D20+D21+D26+D27</f>
        <v>1241936.7</v>
      </c>
    </row>
    <row r="19" spans="1:4" ht="24" customHeight="1" thickBot="1" x14ac:dyDescent="0.3">
      <c r="A19" s="13" t="s">
        <v>17</v>
      </c>
      <c r="B19" s="11" t="s">
        <v>18</v>
      </c>
      <c r="C19" s="12" t="s">
        <v>19</v>
      </c>
      <c r="D19" s="18">
        <v>487042.42</v>
      </c>
    </row>
    <row r="20" spans="1:4" ht="24" customHeight="1" thickBot="1" x14ac:dyDescent="0.3">
      <c r="A20" s="13" t="s">
        <v>20</v>
      </c>
      <c r="B20" s="11" t="s">
        <v>21</v>
      </c>
      <c r="C20" s="12" t="s">
        <v>19</v>
      </c>
      <c r="D20" s="18">
        <v>145625.68357999998</v>
      </c>
    </row>
    <row r="21" spans="1:4" ht="24" customHeight="1" thickBot="1" x14ac:dyDescent="0.3">
      <c r="A21" s="10" t="s">
        <v>22</v>
      </c>
      <c r="B21" s="11" t="s">
        <v>23</v>
      </c>
      <c r="C21" s="12" t="s">
        <v>19</v>
      </c>
      <c r="D21" s="18">
        <f>D22+D23+D24+D25</f>
        <v>128146.64559999999</v>
      </c>
    </row>
    <row r="22" spans="1:4" ht="24" customHeight="1" thickBot="1" x14ac:dyDescent="0.3">
      <c r="A22" s="14" t="s">
        <v>24</v>
      </c>
      <c r="B22" s="11" t="s">
        <v>25</v>
      </c>
      <c r="C22" s="12" t="s">
        <v>19</v>
      </c>
      <c r="D22" s="18">
        <v>51669.49</v>
      </c>
    </row>
    <row r="23" spans="1:4" ht="24" customHeight="1" thickBot="1" x14ac:dyDescent="0.3">
      <c r="A23" s="14" t="s">
        <v>26</v>
      </c>
      <c r="B23" s="11" t="s">
        <v>27</v>
      </c>
      <c r="C23" s="12" t="s">
        <v>19</v>
      </c>
      <c r="D23" s="18">
        <v>7339.9911000000002</v>
      </c>
    </row>
    <row r="24" spans="1:4" ht="24" customHeight="1" thickBot="1" x14ac:dyDescent="0.3">
      <c r="A24" s="14" t="s">
        <v>28</v>
      </c>
      <c r="B24" s="11" t="s">
        <v>29</v>
      </c>
      <c r="C24" s="12" t="s">
        <v>19</v>
      </c>
      <c r="D24" s="18">
        <v>20651.8845</v>
      </c>
    </row>
    <row r="25" spans="1:4" ht="24" customHeight="1" thickBot="1" x14ac:dyDescent="0.3">
      <c r="A25" s="14" t="s">
        <v>30</v>
      </c>
      <c r="B25" s="11" t="s">
        <v>31</v>
      </c>
      <c r="C25" s="12" t="s">
        <v>19</v>
      </c>
      <c r="D25" s="18">
        <v>48485.279999999999</v>
      </c>
    </row>
    <row r="26" spans="1:4" ht="24" customHeight="1" thickBot="1" x14ac:dyDescent="0.3">
      <c r="A26" s="13" t="s">
        <v>32</v>
      </c>
      <c r="B26" s="11" t="s">
        <v>33</v>
      </c>
      <c r="C26" s="12" t="s">
        <v>19</v>
      </c>
      <c r="D26" s="18">
        <v>287329.83</v>
      </c>
    </row>
    <row r="27" spans="1:4" ht="24" customHeight="1" thickBot="1" x14ac:dyDescent="0.3">
      <c r="A27" s="13" t="s">
        <v>34</v>
      </c>
      <c r="B27" s="11" t="s">
        <v>35</v>
      </c>
      <c r="C27" s="12" t="s">
        <v>19</v>
      </c>
      <c r="D27" s="18">
        <f>D28+D33+D36+D41+D51+D52</f>
        <v>193792.12081999984</v>
      </c>
    </row>
    <row r="28" spans="1:4" ht="24" customHeight="1" thickBot="1" x14ac:dyDescent="0.3">
      <c r="A28" s="14" t="s">
        <v>36</v>
      </c>
      <c r="B28" s="11" t="s">
        <v>37</v>
      </c>
      <c r="C28" s="12" t="s">
        <v>19</v>
      </c>
      <c r="D28" s="18">
        <f>D29+D30+D31+D32</f>
        <v>43498.6</v>
      </c>
    </row>
    <row r="29" spans="1:4" ht="24" customHeight="1" thickBot="1" x14ac:dyDescent="0.3">
      <c r="A29" s="10" t="s">
        <v>38</v>
      </c>
      <c r="B29" s="11" t="s">
        <v>39</v>
      </c>
      <c r="C29" s="12" t="s">
        <v>19</v>
      </c>
      <c r="D29" s="18">
        <v>0</v>
      </c>
    </row>
    <row r="30" spans="1:4" ht="33.75" customHeight="1" thickBot="1" x14ac:dyDescent="0.3">
      <c r="A30" s="10" t="s">
        <v>40</v>
      </c>
      <c r="B30" s="11" t="s">
        <v>41</v>
      </c>
      <c r="C30" s="12" t="s">
        <v>19</v>
      </c>
      <c r="D30" s="18">
        <f>24251.09+2317.39</f>
        <v>26568.48</v>
      </c>
    </row>
    <row r="31" spans="1:4" ht="39" customHeight="1" thickBot="1" x14ac:dyDescent="0.3">
      <c r="A31" s="10" t="s">
        <v>42</v>
      </c>
      <c r="B31" s="11" t="s">
        <v>43</v>
      </c>
      <c r="C31" s="12" t="s">
        <v>19</v>
      </c>
      <c r="D31" s="18">
        <v>16073.49</v>
      </c>
    </row>
    <row r="32" spans="1:4" ht="24" customHeight="1" thickBot="1" x14ac:dyDescent="0.3">
      <c r="A32" s="10" t="s">
        <v>44</v>
      </c>
      <c r="B32" s="11" t="s">
        <v>45</v>
      </c>
      <c r="C32" s="12" t="s">
        <v>19</v>
      </c>
      <c r="D32" s="18">
        <v>856.63</v>
      </c>
    </row>
    <row r="33" spans="1:4" ht="24" customHeight="1" thickBot="1" x14ac:dyDescent="0.3">
      <c r="A33" s="14" t="s">
        <v>46</v>
      </c>
      <c r="B33" s="11" t="s">
        <v>47</v>
      </c>
      <c r="C33" s="12" t="s">
        <v>19</v>
      </c>
      <c r="D33" s="18">
        <f>D34+D35</f>
        <v>2941.9844000000003</v>
      </c>
    </row>
    <row r="34" spans="1:4" ht="33" customHeight="1" thickBot="1" x14ac:dyDescent="0.3">
      <c r="A34" s="10" t="s">
        <v>48</v>
      </c>
      <c r="B34" s="11" t="s">
        <v>49</v>
      </c>
      <c r="C34" s="12" t="s">
        <v>19</v>
      </c>
      <c r="D34" s="18">
        <v>413.11</v>
      </c>
    </row>
    <row r="35" spans="1:4" ht="24" customHeight="1" thickBot="1" x14ac:dyDescent="0.3">
      <c r="A35" s="10" t="s">
        <v>50</v>
      </c>
      <c r="B35" s="11" t="s">
        <v>51</v>
      </c>
      <c r="C35" s="12" t="s">
        <v>19</v>
      </c>
      <c r="D35" s="18">
        <v>2528.8744000000002</v>
      </c>
    </row>
    <row r="36" spans="1:4" ht="24" customHeight="1" thickBot="1" x14ac:dyDescent="0.3">
      <c r="A36" s="14" t="s">
        <v>52</v>
      </c>
      <c r="B36" s="11" t="s">
        <v>53</v>
      </c>
      <c r="C36" s="12" t="s">
        <v>19</v>
      </c>
      <c r="D36" s="18">
        <f>D37+D38+D39+D40</f>
        <v>100951.21641999985</v>
      </c>
    </row>
    <row r="37" spans="1:4" ht="24" customHeight="1" thickBot="1" x14ac:dyDescent="0.3">
      <c r="A37" s="10" t="s">
        <v>54</v>
      </c>
      <c r="B37" s="11" t="s">
        <v>55</v>
      </c>
      <c r="C37" s="12" t="s">
        <v>19</v>
      </c>
      <c r="D37" s="18">
        <v>98089.796419999853</v>
      </c>
    </row>
    <row r="38" spans="1:4" ht="24" customHeight="1" thickBot="1" x14ac:dyDescent="0.3">
      <c r="A38" s="10" t="s">
        <v>56</v>
      </c>
      <c r="B38" s="11" t="s">
        <v>57</v>
      </c>
      <c r="C38" s="12" t="s">
        <v>19</v>
      </c>
      <c r="D38" s="18">
        <v>134.78</v>
      </c>
    </row>
    <row r="39" spans="1:4" ht="24" customHeight="1" thickBot="1" x14ac:dyDescent="0.3">
      <c r="A39" s="10" t="s">
        <v>58</v>
      </c>
      <c r="B39" s="11" t="s">
        <v>59</v>
      </c>
      <c r="C39" s="12" t="s">
        <v>19</v>
      </c>
      <c r="D39" s="18">
        <v>602.58000000000004</v>
      </c>
    </row>
    <row r="40" spans="1:4" ht="24" customHeight="1" thickBot="1" x14ac:dyDescent="0.3">
      <c r="A40" s="10" t="s">
        <v>60</v>
      </c>
      <c r="B40" s="11" t="s">
        <v>61</v>
      </c>
      <c r="C40" s="12" t="s">
        <v>19</v>
      </c>
      <c r="D40" s="18">
        <v>2124.06</v>
      </c>
    </row>
    <row r="41" spans="1:4" ht="24" customHeight="1" thickBot="1" x14ac:dyDescent="0.3">
      <c r="A41" s="14" t="s">
        <v>62</v>
      </c>
      <c r="B41" s="11" t="s">
        <v>63</v>
      </c>
      <c r="C41" s="12" t="s">
        <v>19</v>
      </c>
      <c r="D41" s="18">
        <f>D42+D43+D44+D45+D46</f>
        <v>32086.563999999998</v>
      </c>
    </row>
    <row r="42" spans="1:4" ht="24" customHeight="1" thickBot="1" x14ac:dyDescent="0.3">
      <c r="A42" s="10" t="s">
        <v>64</v>
      </c>
      <c r="B42" s="11" t="s">
        <v>65</v>
      </c>
      <c r="C42" s="12" t="s">
        <v>19</v>
      </c>
      <c r="D42" s="18">
        <v>4007.6088</v>
      </c>
    </row>
    <row r="43" spans="1:4" ht="24" customHeight="1" thickBot="1" x14ac:dyDescent="0.3">
      <c r="A43" s="10" t="s">
        <v>66</v>
      </c>
      <c r="B43" s="11" t="s">
        <v>67</v>
      </c>
      <c r="C43" s="12" t="s">
        <v>19</v>
      </c>
      <c r="D43" s="18">
        <v>211.26560000000001</v>
      </c>
    </row>
    <row r="44" spans="1:4" ht="24" customHeight="1" thickBot="1" x14ac:dyDescent="0.3">
      <c r="A44" s="10" t="s">
        <v>68</v>
      </c>
      <c r="B44" s="11" t="s">
        <v>69</v>
      </c>
      <c r="C44" s="12" t="s">
        <v>19</v>
      </c>
      <c r="D44" s="18">
        <v>1236.4976000000001</v>
      </c>
    </row>
    <row r="45" spans="1:4" ht="24" customHeight="1" thickBot="1" x14ac:dyDescent="0.3">
      <c r="A45" s="10" t="s">
        <v>70</v>
      </c>
      <c r="B45" s="11" t="s">
        <v>71</v>
      </c>
      <c r="C45" s="12" t="s">
        <v>19</v>
      </c>
      <c r="D45" s="18">
        <v>1585.5319999999999</v>
      </c>
    </row>
    <row r="46" spans="1:4" ht="24" customHeight="1" thickBot="1" x14ac:dyDescent="0.3">
      <c r="A46" s="10" t="s">
        <v>72</v>
      </c>
      <c r="B46" s="11" t="s">
        <v>73</v>
      </c>
      <c r="C46" s="12" t="s">
        <v>19</v>
      </c>
      <c r="D46" s="18">
        <f>D47+D48+D49+D50</f>
        <v>25045.66</v>
      </c>
    </row>
    <row r="47" spans="1:4" ht="39" customHeight="1" thickBot="1" x14ac:dyDescent="0.3">
      <c r="A47" s="10" t="s">
        <v>74</v>
      </c>
      <c r="B47" s="11" t="s">
        <v>75</v>
      </c>
      <c r="C47" s="12" t="s">
        <v>19</v>
      </c>
      <c r="D47" s="18">
        <v>0</v>
      </c>
    </row>
    <row r="48" spans="1:4" ht="51.75" customHeight="1" thickBot="1" x14ac:dyDescent="0.3">
      <c r="A48" s="10" t="s">
        <v>76</v>
      </c>
      <c r="B48" s="11" t="s">
        <v>77</v>
      </c>
      <c r="C48" s="12" t="s">
        <v>19</v>
      </c>
      <c r="D48" s="18">
        <v>9929.24</v>
      </c>
    </row>
    <row r="49" spans="1:4" ht="24" customHeight="1" thickBot="1" x14ac:dyDescent="0.3">
      <c r="A49" s="10" t="s">
        <v>78</v>
      </c>
      <c r="B49" s="11" t="s">
        <v>79</v>
      </c>
      <c r="C49" s="12" t="s">
        <v>19</v>
      </c>
      <c r="D49" s="18">
        <v>3582.94</v>
      </c>
    </row>
    <row r="50" spans="1:4" ht="24" customHeight="1" thickBot="1" x14ac:dyDescent="0.3">
      <c r="A50" s="10" t="s">
        <v>80</v>
      </c>
      <c r="B50" s="11" t="s">
        <v>31</v>
      </c>
      <c r="C50" s="12" t="s">
        <v>19</v>
      </c>
      <c r="D50" s="18">
        <v>11533.48</v>
      </c>
    </row>
    <row r="51" spans="1:4" ht="24" customHeight="1" thickBot="1" x14ac:dyDescent="0.3">
      <c r="A51" s="14" t="s">
        <v>81</v>
      </c>
      <c r="B51" s="11" t="s">
        <v>82</v>
      </c>
      <c r="C51" s="12" t="s">
        <v>19</v>
      </c>
      <c r="D51" s="18">
        <v>1722.8</v>
      </c>
    </row>
    <row r="52" spans="1:4" ht="24" customHeight="1" thickBot="1" x14ac:dyDescent="0.3">
      <c r="A52" s="14" t="s">
        <v>83</v>
      </c>
      <c r="B52" s="11" t="s">
        <v>84</v>
      </c>
      <c r="C52" s="12" t="s">
        <v>19</v>
      </c>
      <c r="D52" s="18">
        <f>D53+D54+D55+D56+D57+D58</f>
        <v>12590.956000000002</v>
      </c>
    </row>
    <row r="53" spans="1:4" ht="24" customHeight="1" thickBot="1" x14ac:dyDescent="0.3">
      <c r="A53" s="10" t="s">
        <v>85</v>
      </c>
      <c r="B53" s="11" t="s">
        <v>86</v>
      </c>
      <c r="C53" s="12" t="s">
        <v>19</v>
      </c>
      <c r="D53" s="18">
        <v>2110.9803999999999</v>
      </c>
    </row>
    <row r="54" spans="1:4" ht="24" customHeight="1" thickBot="1" x14ac:dyDescent="0.3">
      <c r="A54" s="10" t="s">
        <v>87</v>
      </c>
      <c r="B54" s="11" t="s">
        <v>88</v>
      </c>
      <c r="C54" s="12" t="s">
        <v>19</v>
      </c>
      <c r="D54" s="18">
        <v>4745.6656000000003</v>
      </c>
    </row>
    <row r="55" spans="1:4" ht="24" customHeight="1" thickBot="1" x14ac:dyDescent="0.3">
      <c r="A55" s="10" t="s">
        <v>89</v>
      </c>
      <c r="B55" s="11" t="s">
        <v>90</v>
      </c>
      <c r="C55" s="12" t="s">
        <v>19</v>
      </c>
      <c r="D55" s="18">
        <v>2487.6799999999998</v>
      </c>
    </row>
    <row r="56" spans="1:4" ht="24" customHeight="1" thickBot="1" x14ac:dyDescent="0.3">
      <c r="A56" s="10" t="s">
        <v>91</v>
      </c>
      <c r="B56" s="11" t="s">
        <v>92</v>
      </c>
      <c r="C56" s="12" t="s">
        <v>19</v>
      </c>
      <c r="D56" s="18">
        <v>0</v>
      </c>
    </row>
    <row r="57" spans="1:4" ht="30.75" customHeight="1" thickBot="1" x14ac:dyDescent="0.3">
      <c r="A57" s="10" t="s">
        <v>93</v>
      </c>
      <c r="B57" s="11" t="s">
        <v>94</v>
      </c>
      <c r="C57" s="12" t="s">
        <v>19</v>
      </c>
      <c r="D57" s="18">
        <v>0</v>
      </c>
    </row>
    <row r="58" spans="1:4" ht="24" customHeight="1" thickBot="1" x14ac:dyDescent="0.3">
      <c r="A58" s="10" t="s">
        <v>95</v>
      </c>
      <c r="B58" s="11" t="s">
        <v>31</v>
      </c>
      <c r="C58" s="12" t="s">
        <v>19</v>
      </c>
      <c r="D58" s="18">
        <v>3246.63</v>
      </c>
    </row>
    <row r="59" spans="1:4" ht="24" customHeight="1" thickBot="1" x14ac:dyDescent="0.3">
      <c r="A59" s="10" t="s">
        <v>96</v>
      </c>
      <c r="B59" s="11" t="s">
        <v>97</v>
      </c>
      <c r="C59" s="12" t="s">
        <v>19</v>
      </c>
      <c r="D59" s="18">
        <v>5500</v>
      </c>
    </row>
    <row r="60" spans="1:4" ht="24" customHeight="1" thickBot="1" x14ac:dyDescent="0.3">
      <c r="A60" s="10" t="s">
        <v>98</v>
      </c>
      <c r="B60" s="11" t="s">
        <v>99</v>
      </c>
      <c r="C60" s="12" t="s">
        <v>19</v>
      </c>
      <c r="D60" s="18">
        <f>D61+D62+D63+D64+D65</f>
        <v>21869.945</v>
      </c>
    </row>
    <row r="61" spans="1:4" ht="24" customHeight="1" thickBot="1" x14ac:dyDescent="0.3">
      <c r="A61" s="13" t="s">
        <v>100</v>
      </c>
      <c r="B61" s="11" t="s">
        <v>101</v>
      </c>
      <c r="C61" s="12" t="s">
        <v>19</v>
      </c>
      <c r="D61" s="18">
        <v>1372.28</v>
      </c>
    </row>
    <row r="62" spans="1:4" ht="24" customHeight="1" thickBot="1" x14ac:dyDescent="0.3">
      <c r="A62" s="13" t="s">
        <v>102</v>
      </c>
      <c r="B62" s="11" t="s">
        <v>103</v>
      </c>
      <c r="C62" s="12" t="s">
        <v>19</v>
      </c>
      <c r="D62" s="18">
        <v>0</v>
      </c>
    </row>
    <row r="63" spans="1:4" ht="33.75" customHeight="1" thickBot="1" x14ac:dyDescent="0.3">
      <c r="A63" s="13" t="s">
        <v>104</v>
      </c>
      <c r="B63" s="11" t="s">
        <v>105</v>
      </c>
      <c r="C63" s="12" t="s">
        <v>19</v>
      </c>
      <c r="D63" s="18">
        <v>7833.62</v>
      </c>
    </row>
    <row r="64" spans="1:4" ht="24" customHeight="1" thickBot="1" x14ac:dyDescent="0.3">
      <c r="A64" s="13" t="s">
        <v>106</v>
      </c>
      <c r="B64" s="11" t="s">
        <v>107</v>
      </c>
      <c r="C64" s="12" t="s">
        <v>19</v>
      </c>
      <c r="D64" s="18">
        <v>0</v>
      </c>
    </row>
    <row r="65" spans="1:5" ht="24" customHeight="1" thickBot="1" x14ac:dyDescent="0.3">
      <c r="A65" s="13" t="s">
        <v>108</v>
      </c>
      <c r="B65" s="11" t="s">
        <v>109</v>
      </c>
      <c r="C65" s="12" t="s">
        <v>19</v>
      </c>
      <c r="D65" s="18">
        <v>12664.045</v>
      </c>
    </row>
    <row r="66" spans="1:5" ht="24" customHeight="1" thickBot="1" x14ac:dyDescent="0.3">
      <c r="A66" s="10" t="s">
        <v>110</v>
      </c>
      <c r="B66" s="11" t="s">
        <v>111</v>
      </c>
      <c r="C66" s="12" t="s">
        <v>19</v>
      </c>
      <c r="D66" s="18">
        <f>D67+D72</f>
        <v>24749.068199999976</v>
      </c>
    </row>
    <row r="67" spans="1:5" ht="24" customHeight="1" thickBot="1" x14ac:dyDescent="0.3">
      <c r="A67" s="13" t="s">
        <v>112</v>
      </c>
      <c r="B67" s="11" t="s">
        <v>113</v>
      </c>
      <c r="C67" s="12" t="s">
        <v>19</v>
      </c>
      <c r="D67" s="18">
        <f>D68+D69+D70+D71</f>
        <v>0</v>
      </c>
    </row>
    <row r="68" spans="1:5" ht="24" customHeight="1" thickBot="1" x14ac:dyDescent="0.3">
      <c r="A68" s="15" t="s">
        <v>114</v>
      </c>
      <c r="B68" s="11" t="s">
        <v>115</v>
      </c>
      <c r="C68" s="12" t="s">
        <v>19</v>
      </c>
      <c r="D68" s="18">
        <v>0</v>
      </c>
    </row>
    <row r="69" spans="1:5" ht="32.25" customHeight="1" thickBot="1" x14ac:dyDescent="0.3">
      <c r="A69" s="16" t="s">
        <v>116</v>
      </c>
      <c r="B69" s="11" t="s">
        <v>117</v>
      </c>
      <c r="C69" s="12" t="s">
        <v>19</v>
      </c>
      <c r="D69" s="18">
        <v>0</v>
      </c>
    </row>
    <row r="70" spans="1:5" ht="24" customHeight="1" thickBot="1" x14ac:dyDescent="0.3">
      <c r="A70" s="16" t="s">
        <v>118</v>
      </c>
      <c r="B70" s="11" t="s">
        <v>119</v>
      </c>
      <c r="C70" s="12" t="s">
        <v>19</v>
      </c>
      <c r="D70" s="18">
        <v>0</v>
      </c>
    </row>
    <row r="71" spans="1:5" ht="48.75" customHeight="1" thickBot="1" x14ac:dyDescent="0.3">
      <c r="A71" s="16" t="s">
        <v>120</v>
      </c>
      <c r="B71" s="11" t="s">
        <v>121</v>
      </c>
      <c r="C71" s="12" t="s">
        <v>19</v>
      </c>
      <c r="D71" s="18">
        <v>0</v>
      </c>
    </row>
    <row r="72" spans="1:5" ht="24" customHeight="1" thickBot="1" x14ac:dyDescent="0.3">
      <c r="A72" s="16" t="s">
        <v>122</v>
      </c>
      <c r="B72" s="11" t="s">
        <v>123</v>
      </c>
      <c r="C72" s="12" t="s">
        <v>19</v>
      </c>
      <c r="D72" s="18">
        <v>24749.068199999976</v>
      </c>
    </row>
    <row r="73" spans="1:5" ht="24" customHeight="1" thickBot="1" x14ac:dyDescent="0.3">
      <c r="A73" s="10" t="s">
        <v>124</v>
      </c>
      <c r="B73" s="11" t="s">
        <v>125</v>
      </c>
      <c r="C73" s="12" t="s">
        <v>19</v>
      </c>
      <c r="D73" s="18">
        <f>D18+D60-D59+D72</f>
        <v>1283055.7131999999</v>
      </c>
    </row>
    <row r="74" spans="1:5" ht="24" customHeight="1" thickBot="1" x14ac:dyDescent="0.3">
      <c r="A74" s="22" t="s">
        <v>126</v>
      </c>
      <c r="B74" s="23"/>
      <c r="C74" s="23"/>
      <c r="D74" s="24"/>
      <c r="E74" s="19"/>
    </row>
    <row r="75" spans="1:5" ht="31.5" customHeight="1" thickBot="1" x14ac:dyDescent="0.3">
      <c r="A75" s="10" t="s">
        <v>14</v>
      </c>
      <c r="B75" s="11" t="s">
        <v>127</v>
      </c>
      <c r="C75" s="12" t="s">
        <v>128</v>
      </c>
      <c r="D75" s="12">
        <v>1400</v>
      </c>
    </row>
    <row r="76" spans="1:5" ht="24" customHeight="1" thickBot="1" x14ac:dyDescent="0.3">
      <c r="A76" s="10" t="s">
        <v>96</v>
      </c>
      <c r="B76" s="11" t="s">
        <v>129</v>
      </c>
      <c r="C76" s="12" t="s">
        <v>130</v>
      </c>
      <c r="D76" s="18">
        <v>18562.3</v>
      </c>
    </row>
    <row r="77" spans="1:5" ht="24" customHeight="1" thickBot="1" x14ac:dyDescent="0.3">
      <c r="A77" s="10" t="s">
        <v>98</v>
      </c>
      <c r="B77" s="11" t="s">
        <v>131</v>
      </c>
      <c r="C77" s="12" t="s">
        <v>132</v>
      </c>
      <c r="D77" s="12">
        <v>965</v>
      </c>
    </row>
    <row r="78" spans="1:5" ht="24" customHeight="1" thickBot="1" x14ac:dyDescent="0.3">
      <c r="A78" s="10" t="s">
        <v>110</v>
      </c>
      <c r="B78" s="11" t="s">
        <v>133</v>
      </c>
      <c r="C78" s="12" t="s">
        <v>134</v>
      </c>
      <c r="D78" s="17">
        <v>53</v>
      </c>
    </row>
    <row r="79" spans="1:5" x14ac:dyDescent="0.25">
      <c r="A79" s="7"/>
    </row>
  </sheetData>
  <mergeCells count="12">
    <mergeCell ref="A74:D7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" right="0.7" top="0.75" bottom="0.75" header="0.3" footer="0.3"/>
  <pageSetup paperSize="9" scale="75" orientation="portrait" r:id="rId1"/>
  <colBreaks count="1" manualBreakCount="1">
    <brk id="5" max="8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П2 Ф6</vt:lpstr>
      <vt:lpstr>'П2 Ф6'!Область_печати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2019-06-19T12:24:48Z</dcterms:modified>
</cp:coreProperties>
</file>